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lass\Documents\01_Daten\Aktuell\Projekt\Landesrahmenvertrag\"/>
    </mc:Choice>
  </mc:AlternateContent>
  <bookViews>
    <workbookView xWindow="0" yWindow="0" windowWidth="28800" windowHeight="11580"/>
  </bookViews>
  <sheets>
    <sheet name="Wegezeit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2" l="1"/>
  <c r="I19" i="2"/>
  <c r="I20" i="2"/>
  <c r="I21" i="2"/>
  <c r="I22" i="2"/>
  <c r="I18" i="2"/>
  <c r="F41" i="2" l="1"/>
  <c r="F42" i="2"/>
  <c r="F43" i="2"/>
  <c r="F44" i="2"/>
  <c r="F40" i="2"/>
  <c r="F45" i="2" l="1"/>
  <c r="G41" i="2" l="1"/>
  <c r="G42" i="2"/>
  <c r="G43" i="2"/>
  <c r="G44" i="2"/>
  <c r="E34" i="2" l="1"/>
  <c r="G40" i="2"/>
  <c r="H23" i="2" l="1"/>
  <c r="I32" i="2" l="1"/>
  <c r="I31" i="2"/>
  <c r="I29" i="2"/>
  <c r="I30" i="2"/>
  <c r="I28" i="2"/>
  <c r="H29" i="2"/>
  <c r="H31" i="2"/>
  <c r="H30" i="2"/>
  <c r="H32" i="2"/>
  <c r="H28" i="2"/>
  <c r="G31" i="2"/>
  <c r="G30" i="2"/>
  <c r="G29" i="2"/>
  <c r="G32" i="2"/>
  <c r="G28" i="2"/>
  <c r="F32" i="2"/>
  <c r="F31" i="2"/>
  <c r="F30" i="2"/>
  <c r="F29" i="2"/>
  <c r="F28" i="2"/>
  <c r="E31" i="2"/>
  <c r="E32" i="2"/>
  <c r="E30" i="2"/>
  <c r="E29" i="2"/>
  <c r="E28" i="2"/>
  <c r="I23" i="2"/>
  <c r="E33" i="2" l="1"/>
</calcChain>
</file>

<file path=xl/sharedStrings.xml><?xml version="1.0" encoding="utf-8"?>
<sst xmlns="http://schemas.openxmlformats.org/spreadsheetml/2006/main" count="54" uniqueCount="34">
  <si>
    <t>FLS:</t>
  </si>
  <si>
    <t>Q1a</t>
  </si>
  <si>
    <t>Q1b</t>
  </si>
  <si>
    <t>Q2</t>
  </si>
  <si>
    <t>Q3</t>
  </si>
  <si>
    <t>Q4</t>
  </si>
  <si>
    <t>Zone 1</t>
  </si>
  <si>
    <t>Zone 2</t>
  </si>
  <si>
    <t>Zone 3</t>
  </si>
  <si>
    <t>Zone 4</t>
  </si>
  <si>
    <t>Zone 5</t>
  </si>
  <si>
    <t>Zone</t>
  </si>
  <si>
    <t>Anzahl</t>
  </si>
  <si>
    <t>Summe</t>
  </si>
  <si>
    <t>Effizienz:</t>
  </si>
  <si>
    <t>VK</t>
  </si>
  <si>
    <t>Bitte gemäß der Kalkulation zur Leistung Werte eintragen:</t>
  </si>
  <si>
    <r>
      <rPr>
        <u/>
        <sz val="12"/>
        <color theme="1"/>
        <rFont val="Calibri (Textkörper)"/>
      </rPr>
      <t>rötliche Felder:</t>
    </r>
    <r>
      <rPr>
        <sz val="12"/>
        <color theme="1"/>
        <rFont val="Calibri"/>
        <family val="2"/>
        <scheme val="minor"/>
      </rPr>
      <t xml:space="preserve"> </t>
    </r>
  </si>
  <si>
    <t>gelbliche Felder:</t>
  </si>
  <si>
    <t>Standardwerte gemäß Vereinbarung der Parteien.</t>
  </si>
  <si>
    <t>Hier angebotsindividuelle Angaben/Einträge erforderlich.</t>
  </si>
  <si>
    <t>Preis 
FLS</t>
  </si>
  <si>
    <t>Q-
Gruppen</t>
  </si>
  <si>
    <t>Anteil 
%</t>
  </si>
  <si>
    <t>Mittelwert
Zone
Minuten</t>
  </si>
  <si>
    <t>= 0 bis 5 Minuten</t>
  </si>
  <si>
    <t>&gt;5 bis 10 Minuten</t>
  </si>
  <si>
    <t>&gt;10 bis 15 Minuten</t>
  </si>
  <si>
    <t>&gt;15 bis 20 Minuten</t>
  </si>
  <si>
    <t>&gt;20 bis 25 Minuten</t>
  </si>
  <si>
    <t>Definition Zonen</t>
  </si>
  <si>
    <t>Bitte Klienten den Zonen gemäß Anfahrtsdauer der Adresse zuordnen.
Anfahrtsdauer prüffähig (dokumentiert=Ausdruck zur Klientenakte) mit googlemaps o.ä. ermitteln.</t>
  </si>
  <si>
    <t>Bezeichnung</t>
  </si>
  <si>
    <t>Systematik der Ermittlung der Wegepauschale (weitere Zonen denkbar).
Jenseits vereinbarter Zonen Abrechnung auf Basis der vereinbarten Fachleistungsstundensätze.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</si>
</sst>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 (Textkörper)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3" borderId="1" xfId="0" applyFill="1" applyBorder="1" applyAlignment="1">
      <alignment horizontal="center"/>
    </xf>
    <xf numFmtId="164" fontId="0" fillId="0" borderId="1" xfId="0" applyNumberFormat="1" applyBorder="1"/>
    <xf numFmtId="0" fontId="0" fillId="4" borderId="1" xfId="0" applyFill="1" applyBorder="1"/>
    <xf numFmtId="2" fontId="0" fillId="5" borderId="1" xfId="0" applyNumberFormat="1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/>
    <xf numFmtId="0" fontId="0" fillId="3" borderId="1" xfId="0" applyFill="1" applyBorder="1"/>
    <xf numFmtId="0" fontId="0" fillId="6" borderId="1" xfId="0" applyFill="1" applyBorder="1"/>
    <xf numFmtId="0" fontId="0" fillId="0" borderId="0" xfId="0" applyAlignment="1">
      <alignment horizontal="left" vertical="top" wrapText="1"/>
    </xf>
    <xf numFmtId="9" fontId="0" fillId="6" borderId="1" xfId="0" applyNumberForma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3" borderId="3" xfId="0" applyFill="1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/>
    <xf numFmtId="0" fontId="0" fillId="3" borderId="11" xfId="0" applyFill="1" applyBorder="1" applyAlignment="1"/>
    <xf numFmtId="0" fontId="3" fillId="3" borderId="15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6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" fontId="3" fillId="4" borderId="6" xfId="0" applyNumberFormat="1" applyFont="1" applyFill="1" applyBorder="1" applyAlignment="1">
      <alignment horizontal="center"/>
    </xf>
    <xf numFmtId="4" fontId="3" fillId="4" borderId="7" xfId="0" applyNumberFormat="1" applyFont="1" applyFill="1" applyBorder="1" applyAlignment="1">
      <alignment horizontal="center"/>
    </xf>
    <xf numFmtId="4" fontId="3" fillId="4" borderId="3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6" xfId="0" quotePrefix="1" applyBorder="1" applyAlignment="1">
      <alignment horizontal="left" indent="1"/>
    </xf>
    <xf numFmtId="0" fontId="0" fillId="0" borderId="7" xfId="0" quotePrefix="1" applyBorder="1" applyAlignment="1">
      <alignment horizontal="left" indent="1"/>
    </xf>
    <xf numFmtId="0" fontId="0" fillId="0" borderId="3" xfId="0" quotePrefix="1" applyBorder="1" applyAlignment="1">
      <alignment horizontal="left" inden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23</xdr:row>
      <xdr:rowOff>12700</xdr:rowOff>
    </xdr:from>
    <xdr:to>
      <xdr:col>8</xdr:col>
      <xdr:colOff>635000</xdr:colOff>
      <xdr:row>24</xdr:row>
      <xdr:rowOff>190500</xdr:rowOff>
    </xdr:to>
    <xdr:sp macro="" textlink="">
      <xdr:nvSpPr>
        <xdr:cNvPr id="3" name="Dreieck 2" descr="Dreieck">
          <a:extLst>
            <a:ext uri="{FF2B5EF4-FFF2-40B4-BE49-F238E27FC236}">
              <a16:creationId xmlns:a16="http://schemas.microsoft.com/office/drawing/2014/main" id="{842E0B16-D664-B046-BECB-2BE910316501}"/>
            </a:ext>
          </a:extLst>
        </xdr:cNvPr>
        <xdr:cNvSpPr/>
      </xdr:nvSpPr>
      <xdr:spPr>
        <a:xfrm flipV="1">
          <a:off x="5727700" y="3378200"/>
          <a:ext cx="635000" cy="381000"/>
        </a:xfrm>
        <a:prstGeom prst="triangle">
          <a:avLst>
            <a:gd name="adj" fmla="val 513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25400</xdr:colOff>
      <xdr:row>36</xdr:row>
      <xdr:rowOff>12700</xdr:rowOff>
    </xdr:from>
    <xdr:to>
      <xdr:col>7</xdr:col>
      <xdr:colOff>0</xdr:colOff>
      <xdr:row>38</xdr:row>
      <xdr:rowOff>0</xdr:rowOff>
    </xdr:to>
    <xdr:sp macro="" textlink="">
      <xdr:nvSpPr>
        <xdr:cNvPr id="7" name="Dreieck 6" descr="Dreieck">
          <a:extLst>
            <a:ext uri="{FF2B5EF4-FFF2-40B4-BE49-F238E27FC236}">
              <a16:creationId xmlns:a16="http://schemas.microsoft.com/office/drawing/2014/main" id="{3FE700DF-EFDE-E94B-8FB7-8496B48532F5}"/>
            </a:ext>
          </a:extLst>
        </xdr:cNvPr>
        <xdr:cNvSpPr/>
      </xdr:nvSpPr>
      <xdr:spPr>
        <a:xfrm rot="10800000" flipV="1">
          <a:off x="4432300" y="6083300"/>
          <a:ext cx="635000" cy="393700"/>
        </a:xfrm>
        <a:prstGeom prst="triangle">
          <a:avLst>
            <a:gd name="adj" fmla="val 513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177800</xdr:colOff>
      <xdr:row>35</xdr:row>
      <xdr:rowOff>165100</xdr:rowOff>
    </xdr:from>
    <xdr:to>
      <xdr:col>2</xdr:col>
      <xdr:colOff>584200</xdr:colOff>
      <xdr:row>45</xdr:row>
      <xdr:rowOff>76200</xdr:rowOff>
    </xdr:to>
    <xdr:sp macro="" textlink="">
      <xdr:nvSpPr>
        <xdr:cNvPr id="8" name="Dreieck 7" descr="Dreieck">
          <a:extLst>
            <a:ext uri="{FF2B5EF4-FFF2-40B4-BE49-F238E27FC236}">
              <a16:creationId xmlns:a16="http://schemas.microsoft.com/office/drawing/2014/main" id="{97C8323D-F3EF-7F4E-95A3-509EEAA938CB}"/>
            </a:ext>
          </a:extLst>
        </xdr:cNvPr>
        <xdr:cNvSpPr/>
      </xdr:nvSpPr>
      <xdr:spPr>
        <a:xfrm rot="16200000" flipV="1">
          <a:off x="1060450" y="9302750"/>
          <a:ext cx="1943100" cy="406400"/>
        </a:xfrm>
        <a:prstGeom prst="triangle">
          <a:avLst>
            <a:gd name="adj" fmla="val 513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0</xdr:colOff>
      <xdr:row>24</xdr:row>
      <xdr:rowOff>177800</xdr:rowOff>
    </xdr:to>
    <xdr:sp macro="" textlink="">
      <xdr:nvSpPr>
        <xdr:cNvPr id="9" name="Dreieck 8" descr="Dreieck">
          <a:extLst>
            <a:ext uri="{FF2B5EF4-FFF2-40B4-BE49-F238E27FC236}">
              <a16:creationId xmlns:a16="http://schemas.microsoft.com/office/drawing/2014/main" id="{EF61984C-3518-3043-8F8F-9D730D09536B}"/>
            </a:ext>
          </a:extLst>
        </xdr:cNvPr>
        <xdr:cNvSpPr/>
      </xdr:nvSpPr>
      <xdr:spPr>
        <a:xfrm flipV="1">
          <a:off x="3746500" y="3365500"/>
          <a:ext cx="660400" cy="381000"/>
        </a:xfrm>
        <a:prstGeom prst="triangle">
          <a:avLst>
            <a:gd name="adj" fmla="val 513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25400</xdr:colOff>
      <xdr:row>36</xdr:row>
      <xdr:rowOff>0</xdr:rowOff>
    </xdr:from>
    <xdr:to>
      <xdr:col>5</xdr:col>
      <xdr:colOff>622300</xdr:colOff>
      <xdr:row>38</xdr:row>
      <xdr:rowOff>0</xdr:rowOff>
    </xdr:to>
    <xdr:sp macro="" textlink="">
      <xdr:nvSpPr>
        <xdr:cNvPr id="10" name="Dreieck 9" descr="Dreieck">
          <a:extLst>
            <a:ext uri="{FF2B5EF4-FFF2-40B4-BE49-F238E27FC236}">
              <a16:creationId xmlns:a16="http://schemas.microsoft.com/office/drawing/2014/main" id="{413E532C-472D-574C-BBD8-B117F915C69B}"/>
            </a:ext>
          </a:extLst>
        </xdr:cNvPr>
        <xdr:cNvSpPr/>
      </xdr:nvSpPr>
      <xdr:spPr>
        <a:xfrm rot="10800000" flipV="1">
          <a:off x="3771900" y="6070600"/>
          <a:ext cx="596900" cy="406400"/>
        </a:xfrm>
        <a:prstGeom prst="triangle">
          <a:avLst>
            <a:gd name="adj" fmla="val 5137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="140" zoomScaleNormal="140" workbookViewId="0">
      <selection activeCell="J30" sqref="J30"/>
    </sheetView>
  </sheetViews>
  <sheetFormatPr baseColWidth="10" defaultRowHeight="15.75"/>
  <cols>
    <col min="1" max="2" width="11.875" customWidth="1"/>
    <col min="3" max="5" width="9.125" customWidth="1"/>
    <col min="6" max="9" width="8.625" customWidth="1"/>
    <col min="10" max="10" width="7.375" customWidth="1"/>
    <col min="11" max="16" width="7.625" customWidth="1"/>
  </cols>
  <sheetData>
    <row r="1" spans="1:11" ht="36" customHeight="1">
      <c r="A1" s="57" t="s">
        <v>33</v>
      </c>
      <c r="B1" s="58"/>
      <c r="C1" s="58"/>
      <c r="D1" s="58"/>
      <c r="E1" s="58"/>
      <c r="F1" s="58"/>
      <c r="G1" s="58"/>
      <c r="H1" s="58"/>
      <c r="I1" s="58"/>
    </row>
    <row r="3" spans="1:11" ht="33.950000000000003" customHeight="1">
      <c r="A3" s="60" t="s">
        <v>17</v>
      </c>
      <c r="B3" s="60"/>
      <c r="C3" s="62" t="s">
        <v>19</v>
      </c>
      <c r="D3" s="63"/>
      <c r="E3" s="63"/>
      <c r="F3" s="63"/>
      <c r="G3" s="63"/>
      <c r="H3" s="63"/>
      <c r="I3" s="64"/>
      <c r="J3" s="13"/>
      <c r="K3" s="13"/>
    </row>
    <row r="4" spans="1:11" ht="33.950000000000003" customHeight="1">
      <c r="A4" s="61" t="s">
        <v>18</v>
      </c>
      <c r="B4" s="61"/>
      <c r="C4" s="62" t="s">
        <v>20</v>
      </c>
      <c r="D4" s="63"/>
      <c r="E4" s="63"/>
      <c r="F4" s="63"/>
      <c r="G4" s="63"/>
      <c r="H4" s="63"/>
      <c r="I4" s="64"/>
      <c r="J4" s="13"/>
      <c r="K4" s="13"/>
    </row>
    <row r="5" spans="1:11">
      <c r="A5" s="1" t="s">
        <v>14</v>
      </c>
      <c r="B5" s="14">
        <v>0.5</v>
      </c>
      <c r="C5" s="59"/>
      <c r="D5" s="59"/>
      <c r="E5" s="59"/>
      <c r="F5" s="59"/>
      <c r="G5" s="59"/>
      <c r="H5" s="59"/>
      <c r="I5" s="59"/>
      <c r="J5" s="13"/>
      <c r="K5" s="13"/>
    </row>
    <row r="7" spans="1:11" ht="38.1" customHeight="1">
      <c r="A7" s="54" t="s">
        <v>31</v>
      </c>
      <c r="B7" s="55"/>
      <c r="C7" s="55"/>
      <c r="D7" s="55"/>
      <c r="E7" s="55"/>
      <c r="F7" s="55"/>
      <c r="G7" s="55"/>
      <c r="H7" s="55"/>
      <c r="I7" s="55"/>
    </row>
    <row r="8" spans="1:11" ht="12.95" customHeight="1">
      <c r="A8" s="15"/>
      <c r="B8" s="16"/>
    </row>
    <row r="9" spans="1:11">
      <c r="A9" s="20" t="s">
        <v>32</v>
      </c>
      <c r="B9" s="20" t="s">
        <v>11</v>
      </c>
      <c r="D9" s="50" t="s">
        <v>30</v>
      </c>
      <c r="E9" s="50"/>
      <c r="F9" s="50"/>
      <c r="G9" s="50"/>
      <c r="H9" s="50"/>
      <c r="I9" s="50"/>
    </row>
    <row r="10" spans="1:11">
      <c r="A10" s="7"/>
      <c r="B10" s="9"/>
      <c r="D10" s="3" t="s">
        <v>6</v>
      </c>
      <c r="E10" s="51" t="s">
        <v>25</v>
      </c>
      <c r="F10" s="52"/>
      <c r="G10" s="52"/>
      <c r="H10" s="52"/>
      <c r="I10" s="53"/>
    </row>
    <row r="11" spans="1:11">
      <c r="A11" s="7"/>
      <c r="B11" s="9"/>
      <c r="D11" s="3" t="s">
        <v>7</v>
      </c>
      <c r="E11" s="51" t="s">
        <v>26</v>
      </c>
      <c r="F11" s="52"/>
      <c r="G11" s="52"/>
      <c r="H11" s="52"/>
      <c r="I11" s="53"/>
    </row>
    <row r="12" spans="1:11">
      <c r="A12" s="7"/>
      <c r="B12" s="9"/>
      <c r="D12" s="3" t="s">
        <v>8</v>
      </c>
      <c r="E12" s="51" t="s">
        <v>27</v>
      </c>
      <c r="F12" s="52"/>
      <c r="G12" s="52"/>
      <c r="H12" s="52"/>
      <c r="I12" s="53"/>
    </row>
    <row r="13" spans="1:11">
      <c r="A13" s="7"/>
      <c r="B13" s="9"/>
      <c r="D13" s="3" t="s">
        <v>9</v>
      </c>
      <c r="E13" s="51" t="s">
        <v>28</v>
      </c>
      <c r="F13" s="52"/>
      <c r="G13" s="52"/>
      <c r="H13" s="52"/>
      <c r="I13" s="53"/>
    </row>
    <row r="14" spans="1:11">
      <c r="A14" s="7"/>
      <c r="B14" s="9"/>
      <c r="D14" s="3" t="s">
        <v>10</v>
      </c>
      <c r="E14" s="51" t="s">
        <v>29</v>
      </c>
      <c r="F14" s="52"/>
      <c r="G14" s="52"/>
      <c r="H14" s="52"/>
      <c r="I14" s="53"/>
    </row>
    <row r="15" spans="1:11">
      <c r="A15" s="7"/>
      <c r="B15" s="9"/>
    </row>
    <row r="16" spans="1:11" ht="15.95" customHeight="1">
      <c r="A16" s="7"/>
      <c r="B16" s="9"/>
      <c r="D16" s="56" t="s">
        <v>16</v>
      </c>
      <c r="E16" s="56"/>
      <c r="F16" s="56"/>
      <c r="G16" s="56"/>
      <c r="H16" s="56"/>
      <c r="I16" s="56"/>
    </row>
    <row r="17" spans="1:9" ht="31.5">
      <c r="A17" s="7"/>
      <c r="B17" s="9"/>
      <c r="D17" s="21"/>
      <c r="E17" s="22"/>
      <c r="F17" s="23" t="s">
        <v>21</v>
      </c>
      <c r="G17" s="23" t="s">
        <v>22</v>
      </c>
      <c r="H17" s="24" t="s">
        <v>15</v>
      </c>
      <c r="I17" s="23" t="s">
        <v>23</v>
      </c>
    </row>
    <row r="18" spans="1:9">
      <c r="A18" s="7"/>
      <c r="B18" s="9"/>
      <c r="D18" s="30"/>
      <c r="E18" s="17" t="s">
        <v>0</v>
      </c>
      <c r="F18" s="6"/>
      <c r="G18" s="8" t="s">
        <v>1</v>
      </c>
      <c r="H18" s="10"/>
      <c r="I18" s="4">
        <f>IFERROR(H18*100/$H$23,0)</f>
        <v>0</v>
      </c>
    </row>
    <row r="19" spans="1:9">
      <c r="A19" s="7"/>
      <c r="B19" s="9"/>
      <c r="D19" s="31"/>
      <c r="E19" s="17" t="s">
        <v>0</v>
      </c>
      <c r="F19" s="6"/>
      <c r="G19" s="8" t="s">
        <v>2</v>
      </c>
      <c r="H19" s="10"/>
      <c r="I19" s="4">
        <f t="shared" ref="I19:I22" si="0">IFERROR(H19*100/$H$23,0)</f>
        <v>0</v>
      </c>
    </row>
    <row r="20" spans="1:9">
      <c r="A20" s="7"/>
      <c r="B20" s="9"/>
      <c r="D20" s="31"/>
      <c r="E20" s="17" t="s">
        <v>0</v>
      </c>
      <c r="F20" s="6"/>
      <c r="G20" s="8" t="s">
        <v>3</v>
      </c>
      <c r="H20" s="10"/>
      <c r="I20" s="4">
        <f t="shared" si="0"/>
        <v>0</v>
      </c>
    </row>
    <row r="21" spans="1:9">
      <c r="A21" s="7"/>
      <c r="B21" s="9"/>
      <c r="D21" s="31"/>
      <c r="E21" s="17" t="s">
        <v>0</v>
      </c>
      <c r="F21" s="6"/>
      <c r="G21" s="8" t="s">
        <v>4</v>
      </c>
      <c r="H21" s="10"/>
      <c r="I21" s="4">
        <f t="shared" si="0"/>
        <v>0</v>
      </c>
    </row>
    <row r="22" spans="1:9">
      <c r="A22" s="7"/>
      <c r="B22" s="9"/>
      <c r="D22" s="31"/>
      <c r="E22" s="17" t="s">
        <v>0</v>
      </c>
      <c r="F22" s="6"/>
      <c r="G22" s="8" t="s">
        <v>5</v>
      </c>
      <c r="H22" s="10"/>
      <c r="I22" s="4">
        <f t="shared" si="0"/>
        <v>0</v>
      </c>
    </row>
    <row r="23" spans="1:9">
      <c r="A23" s="7"/>
      <c r="B23" s="9"/>
      <c r="D23" s="32"/>
      <c r="E23" s="11"/>
      <c r="F23" s="11"/>
      <c r="G23" s="11"/>
      <c r="H23" s="5">
        <f>SUM(H18:H22)</f>
        <v>0</v>
      </c>
      <c r="I23" s="5">
        <f>SUM(I18:I22)</f>
        <v>0</v>
      </c>
    </row>
    <row r="24" spans="1:9">
      <c r="A24" s="7"/>
      <c r="B24" s="9"/>
      <c r="D24" s="27"/>
      <c r="E24" s="27"/>
      <c r="F24" s="27"/>
      <c r="G24" s="27"/>
      <c r="H24" s="27"/>
      <c r="I24" s="27"/>
    </row>
    <row r="25" spans="1:9">
      <c r="A25" s="7"/>
      <c r="B25" s="9"/>
      <c r="D25" s="25"/>
      <c r="E25" s="25"/>
      <c r="F25" s="25"/>
      <c r="G25" s="25"/>
      <c r="H25" s="25"/>
      <c r="I25" s="25"/>
    </row>
    <row r="26" spans="1:9">
      <c r="A26" s="7"/>
      <c r="B26" s="9"/>
      <c r="D26" s="26"/>
      <c r="E26" s="26"/>
      <c r="F26" s="26"/>
      <c r="G26" s="26"/>
      <c r="H26" s="26"/>
      <c r="I26" s="26"/>
    </row>
    <row r="27" spans="1:9">
      <c r="A27" s="7"/>
      <c r="B27" s="9"/>
      <c r="D27" s="11"/>
      <c r="E27" s="19" t="s">
        <v>1</v>
      </c>
      <c r="F27" s="19" t="s">
        <v>2</v>
      </c>
      <c r="G27" s="19" t="s">
        <v>3</v>
      </c>
      <c r="H27" s="19" t="s">
        <v>4</v>
      </c>
      <c r="I27" s="19" t="s">
        <v>5</v>
      </c>
    </row>
    <row r="28" spans="1:9">
      <c r="A28" s="7"/>
      <c r="B28" s="9"/>
      <c r="D28" s="18" t="s">
        <v>6</v>
      </c>
      <c r="E28" s="2">
        <f>G40/60*$F$18*2*$I$18%*$B$5</f>
        <v>0</v>
      </c>
      <c r="F28" s="2">
        <f>G40/60*$F$19*2*$I$19%*$B$5</f>
        <v>0</v>
      </c>
      <c r="G28" s="2">
        <f>G40/60*$F$20*2*$I$20%*$B$5</f>
        <v>0</v>
      </c>
      <c r="H28" s="2">
        <f>G40/60*$F$21*2*$I$21%*$B$5</f>
        <v>0</v>
      </c>
      <c r="I28" s="2">
        <f>G40/60*$F$22*2*$I$22%*$B$5</f>
        <v>0</v>
      </c>
    </row>
    <row r="29" spans="1:9">
      <c r="A29" s="7"/>
      <c r="B29" s="9"/>
      <c r="D29" s="18" t="s">
        <v>7</v>
      </c>
      <c r="E29" s="2">
        <f>G41/60*$F$18*2*$I$18%*$B$5</f>
        <v>0</v>
      </c>
      <c r="F29" s="2">
        <f>G41/60*$F$19*2*$I$19%*$B$5</f>
        <v>0</v>
      </c>
      <c r="G29" s="2">
        <f>G41/60*$F$20*2*$I$20%*$B$5</f>
        <v>0</v>
      </c>
      <c r="H29" s="2">
        <f>G41/60*$F$21*2*$I$21%*$B$5</f>
        <v>0</v>
      </c>
      <c r="I29" s="2">
        <f>G41/60*$F$22*2*$I$22%*$B$5</f>
        <v>0</v>
      </c>
    </row>
    <row r="30" spans="1:9" ht="51" customHeight="1">
      <c r="A30" s="7"/>
      <c r="B30" s="9"/>
      <c r="D30" s="18" t="s">
        <v>8</v>
      </c>
      <c r="E30" s="2">
        <f>G42/60*$F$18*2*$I$18%*$B$5</f>
        <v>0</v>
      </c>
      <c r="F30" s="2">
        <f>G42/60*$F$19*2*$I$19%*$B$5</f>
        <v>0</v>
      </c>
      <c r="G30" s="2">
        <f>G42/60*$F$20*2*$I$20%*$B$5</f>
        <v>0</v>
      </c>
      <c r="H30" s="2">
        <f>G42/60*$F$21*2*$I$21%*$B$5</f>
        <v>0</v>
      </c>
      <c r="I30" s="2">
        <f>G42/60*$F$22*2*$I$22%*$B$5</f>
        <v>0</v>
      </c>
    </row>
    <row r="31" spans="1:9">
      <c r="A31" s="7"/>
      <c r="B31" s="9"/>
      <c r="D31" s="18" t="s">
        <v>9</v>
      </c>
      <c r="E31" s="2">
        <f>G43/60*$F$18*2*$I$18%*$B$5</f>
        <v>0</v>
      </c>
      <c r="F31" s="2">
        <f>G43/60*$F$19*2*$I$19%*$B$5</f>
        <v>0</v>
      </c>
      <c r="G31" s="2">
        <f>G43/60*$F$20*2*$I$20%*$B$5</f>
        <v>0</v>
      </c>
      <c r="H31" s="2">
        <f>G43/60*$F$21*2*$I$21%*$B$5</f>
        <v>0</v>
      </c>
      <c r="I31" s="2">
        <f>G43/60*$F$22*2*$I$22%*$B$5</f>
        <v>0</v>
      </c>
    </row>
    <row r="32" spans="1:9">
      <c r="A32" s="7"/>
      <c r="B32" s="9"/>
      <c r="D32" s="18" t="s">
        <v>10</v>
      </c>
      <c r="E32" s="2">
        <f>G44/60*$F$18*2*$I$18%*$B$5</f>
        <v>0</v>
      </c>
      <c r="F32" s="2">
        <f>G44/60*$F$19*2*$I$19%*$B$5</f>
        <v>0</v>
      </c>
      <c r="G32" s="2">
        <f>G44/60*$F$20*2*$I$20%*$B$5</f>
        <v>0</v>
      </c>
      <c r="H32" s="2">
        <f>G44/60*$F$21*2*$I$21%*$B$5</f>
        <v>0</v>
      </c>
      <c r="I32" s="2">
        <f>G44/60*$F$22*2*$I$22%*$B$5</f>
        <v>0</v>
      </c>
    </row>
    <row r="33" spans="1:9">
      <c r="A33" s="7"/>
      <c r="B33" s="9"/>
      <c r="D33" s="18" t="s">
        <v>13</v>
      </c>
      <c r="E33" s="41">
        <f>SUM(E28:I32)</f>
        <v>0</v>
      </c>
      <c r="F33" s="42"/>
      <c r="G33" s="42"/>
      <c r="H33" s="42"/>
      <c r="I33" s="43"/>
    </row>
    <row r="34" spans="1:9">
      <c r="A34" s="7"/>
      <c r="B34" s="9"/>
      <c r="D34" s="30"/>
      <c r="E34" s="44" t="str">
        <f>"/ "&amp;F45&amp;" Klienten ="</f>
        <v>/ 0 Klienten =</v>
      </c>
      <c r="F34" s="45"/>
      <c r="G34" s="45"/>
      <c r="H34" s="45"/>
      <c r="I34" s="46"/>
    </row>
    <row r="35" spans="1:9" ht="21">
      <c r="A35" s="7"/>
      <c r="B35" s="9"/>
      <c r="D35" s="32"/>
      <c r="E35" s="47">
        <f>IFERROR(ROUND(E33/F45,2)&amp;" EUR je Einsatz",0)</f>
        <v>0</v>
      </c>
      <c r="F35" s="48"/>
      <c r="G35" s="48"/>
      <c r="H35" s="48"/>
      <c r="I35" s="49"/>
    </row>
    <row r="36" spans="1:9">
      <c r="A36" s="7"/>
      <c r="B36" s="9"/>
    </row>
    <row r="37" spans="1:9">
      <c r="A37" s="7"/>
      <c r="B37" s="9"/>
    </row>
    <row r="38" spans="1:9">
      <c r="A38" s="7"/>
      <c r="B38" s="9"/>
    </row>
    <row r="39" spans="1:9">
      <c r="A39" s="7"/>
      <c r="B39" s="9"/>
      <c r="D39" s="28" t="s">
        <v>24</v>
      </c>
      <c r="E39" s="29"/>
      <c r="F39" s="3" t="s">
        <v>12</v>
      </c>
      <c r="G39" s="3" t="s">
        <v>13</v>
      </c>
      <c r="H39" s="33"/>
      <c r="I39" s="34"/>
    </row>
    <row r="40" spans="1:9">
      <c r="A40" s="7"/>
      <c r="B40" s="9"/>
      <c r="D40" s="1" t="s">
        <v>6</v>
      </c>
      <c r="E40" s="12">
        <v>2.5</v>
      </c>
      <c r="F40" s="1">
        <f>COUNTIF($B$10:$B$54,D40)</f>
        <v>0</v>
      </c>
      <c r="G40" s="1">
        <f>E40*F40</f>
        <v>0</v>
      </c>
      <c r="H40" s="35"/>
      <c r="I40" s="36"/>
    </row>
    <row r="41" spans="1:9">
      <c r="A41" s="7"/>
      <c r="B41" s="9"/>
      <c r="D41" s="1" t="s">
        <v>7</v>
      </c>
      <c r="E41" s="12">
        <v>7.5</v>
      </c>
      <c r="F41" s="1">
        <f>COUNTIF($B$10:$B$54,D41)</f>
        <v>0</v>
      </c>
      <c r="G41" s="1">
        <f t="shared" ref="G41:G44" si="1">E41*F41</f>
        <v>0</v>
      </c>
      <c r="H41" s="35"/>
      <c r="I41" s="36"/>
    </row>
    <row r="42" spans="1:9">
      <c r="A42" s="7"/>
      <c r="B42" s="9"/>
      <c r="D42" s="1" t="s">
        <v>8</v>
      </c>
      <c r="E42" s="12">
        <v>12.5</v>
      </c>
      <c r="F42" s="1">
        <f>COUNTIF($B$10:$B$54,D42)</f>
        <v>0</v>
      </c>
      <c r="G42" s="1">
        <f t="shared" si="1"/>
        <v>0</v>
      </c>
      <c r="H42" s="35"/>
      <c r="I42" s="36"/>
    </row>
    <row r="43" spans="1:9">
      <c r="A43" s="7"/>
      <c r="B43" s="9"/>
      <c r="D43" s="1" t="s">
        <v>9</v>
      </c>
      <c r="E43" s="12">
        <v>17.5</v>
      </c>
      <c r="F43" s="1">
        <f>COUNTIF($B$10:$B$54,D43)</f>
        <v>0</v>
      </c>
      <c r="G43" s="1">
        <f t="shared" si="1"/>
        <v>0</v>
      </c>
      <c r="H43" s="35"/>
      <c r="I43" s="36"/>
    </row>
    <row r="44" spans="1:9">
      <c r="A44" s="7"/>
      <c r="B44" s="9"/>
      <c r="D44" s="1" t="s">
        <v>10</v>
      </c>
      <c r="E44" s="12">
        <v>22.5</v>
      </c>
      <c r="F44" s="1">
        <f>COUNTIF($B$10:$B$54,D44)</f>
        <v>0</v>
      </c>
      <c r="G44" s="1">
        <f t="shared" si="1"/>
        <v>0</v>
      </c>
      <c r="H44" s="35"/>
      <c r="I44" s="36"/>
    </row>
    <row r="45" spans="1:9">
      <c r="A45" s="7"/>
      <c r="B45" s="9"/>
      <c r="D45" s="39"/>
      <c r="E45" s="40"/>
      <c r="F45" s="5">
        <f>SUM(F40:F44)</f>
        <v>0</v>
      </c>
      <c r="G45" s="5"/>
      <c r="H45" s="37"/>
      <c r="I45" s="38"/>
    </row>
    <row r="46" spans="1:9">
      <c r="A46" s="7"/>
      <c r="B46" s="9"/>
    </row>
    <row r="47" spans="1:9">
      <c r="A47" s="7"/>
      <c r="B47" s="9"/>
    </row>
    <row r="48" spans="1:9">
      <c r="A48" s="7"/>
      <c r="B48" s="9"/>
    </row>
    <row r="49" spans="1:2">
      <c r="A49" s="7"/>
      <c r="B49" s="9"/>
    </row>
    <row r="50" spans="1:2">
      <c r="A50" s="7"/>
      <c r="B50" s="9"/>
    </row>
    <row r="51" spans="1:2">
      <c r="A51" s="7"/>
      <c r="B51" s="9"/>
    </row>
    <row r="52" spans="1:2">
      <c r="A52" s="7"/>
      <c r="B52" s="9"/>
    </row>
    <row r="53" spans="1:2">
      <c r="A53" s="7"/>
      <c r="B53" s="9"/>
    </row>
    <row r="54" spans="1:2">
      <c r="A54" s="7"/>
      <c r="B54" s="9"/>
    </row>
  </sheetData>
  <mergeCells count="25">
    <mergeCell ref="D9:I9"/>
    <mergeCell ref="E14:I14"/>
    <mergeCell ref="A7:I7"/>
    <mergeCell ref="D16:I16"/>
    <mergeCell ref="A1:I1"/>
    <mergeCell ref="E10:I10"/>
    <mergeCell ref="E11:I11"/>
    <mergeCell ref="E12:I12"/>
    <mergeCell ref="E13:I13"/>
    <mergeCell ref="C5:I5"/>
    <mergeCell ref="A3:B3"/>
    <mergeCell ref="A4:B4"/>
    <mergeCell ref="C3:I3"/>
    <mergeCell ref="C4:I4"/>
    <mergeCell ref="D25:I25"/>
    <mergeCell ref="D26:I26"/>
    <mergeCell ref="D24:I24"/>
    <mergeCell ref="D39:E39"/>
    <mergeCell ref="D18:D23"/>
    <mergeCell ref="H39:I45"/>
    <mergeCell ref="D34:D35"/>
    <mergeCell ref="D45:E45"/>
    <mergeCell ref="E33:I33"/>
    <mergeCell ref="E34:I34"/>
    <mergeCell ref="E35:I35"/>
  </mergeCells>
  <phoneticPr fontId="1" type="noConversion"/>
  <dataValidations count="1">
    <dataValidation type="list" allowBlank="1" showInputMessage="1" showErrorMessage="1" sqref="B10:B54">
      <formula1>$D$40:$D$44</formula1>
    </dataValidation>
  </dataValidations>
  <pageMargins left="0.7" right="0.7" top="0.78740157499999996" bottom="0.78740157499999996" header="0.3" footer="0.3"/>
  <pageSetup paperSize="9" scale="95" fitToHeight="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Wegezeiten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19 - Wegezeiten Soziale Teilhabe</dc:title>
  <dc:creator>LSJV RLP</dc:creator>
  <cp:lastModifiedBy>Glaß, Martina (LSJV Mainz)</cp:lastModifiedBy>
  <cp:lastPrinted>2023-08-03T16:38:54Z</cp:lastPrinted>
  <dcterms:created xsi:type="dcterms:W3CDTF">2023-06-23T12:18:49Z</dcterms:created>
  <dcterms:modified xsi:type="dcterms:W3CDTF">2024-02-01T10:41:18Z</dcterms:modified>
</cp:coreProperties>
</file>