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ss\Documents\01_Daten\00_Homepage_2023\Themen\Inklusion\Downloads\02_Eingliederungshilfe\Rundschreiben\2021\"/>
    </mc:Choice>
  </mc:AlternateContent>
  <bookViews>
    <workbookView xWindow="0" yWindow="0" windowWidth="28800" windowHeight="11835"/>
  </bookViews>
  <sheets>
    <sheet name="Musterrechn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11" i="1" l="1"/>
  <c r="B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11" i="1" l="1"/>
  <c r="E11" i="1"/>
  <c r="E13" i="1" s="1"/>
  <c r="F10" i="1" l="1"/>
  <c r="F6" i="1"/>
  <c r="F9" i="1"/>
  <c r="F8" i="1"/>
  <c r="F7" i="1"/>
  <c r="F5" i="1"/>
  <c r="F4" i="1"/>
  <c r="F11" i="1" l="1"/>
</calcChain>
</file>

<file path=xl/sharedStrings.xml><?xml version="1.0" encoding="utf-8"?>
<sst xmlns="http://schemas.openxmlformats.org/spreadsheetml/2006/main" count="16" uniqueCount="16">
  <si>
    <t>h/Woche</t>
  </si>
  <si>
    <t>vgtl. €</t>
  </si>
  <si>
    <t>h/Jahr</t>
  </si>
  <si>
    <t>Kosten/Jahr</t>
  </si>
  <si>
    <t>gesamt</t>
  </si>
  <si>
    <t>gewichtet pro Stunde/€</t>
  </si>
  <si>
    <t>a</t>
  </si>
  <si>
    <t>b</t>
  </si>
  <si>
    <t>c</t>
  </si>
  <si>
    <t>d</t>
  </si>
  <si>
    <t>e</t>
  </si>
  <si>
    <t>f</t>
  </si>
  <si>
    <t>g</t>
  </si>
  <si>
    <t>neu gewichtet vgtl. €</t>
  </si>
  <si>
    <t>Musterrechnung zur Ermittlung des gewichteten kalendertäglichen Vergütungssatzes</t>
  </si>
  <si>
    <t>Leistungsberechtigte*r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</si>
</sst>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2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2" fontId="2" fillId="2" borderId="1" xfId="0" applyNumberFormat="1" applyFont="1" applyFill="1" applyBorder="1"/>
    <xf numFmtId="0" fontId="2" fillId="0" borderId="3" xfId="0" applyFont="1" applyBorder="1"/>
    <xf numFmtId="4" fontId="2" fillId="0" borderId="3" xfId="0" applyNumberFormat="1" applyFont="1" applyBorder="1"/>
    <xf numFmtId="2" fontId="2" fillId="2" borderId="3" xfId="0" applyNumberFormat="1" applyFont="1" applyFill="1" applyBorder="1"/>
    <xf numFmtId="0" fontId="2" fillId="0" borderId="4" xfId="0" applyFont="1" applyFill="1" applyBorder="1" applyAlignment="1">
      <alignment horizontal="left"/>
    </xf>
    <xf numFmtId="2" fontId="2" fillId="0" borderId="2" xfId="0" applyNumberFormat="1" applyFont="1" applyBorder="1"/>
    <xf numFmtId="0" fontId="2" fillId="0" borderId="2" xfId="0" applyFont="1" applyFill="1" applyBorder="1"/>
    <xf numFmtId="4" fontId="2" fillId="0" borderId="2" xfId="0" applyNumberFormat="1" applyFont="1" applyBorder="1"/>
    <xf numFmtId="2" fontId="4" fillId="0" borderId="1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5" fillId="0" borderId="2" xfId="0" applyNumberFormat="1" applyFont="1" applyBorder="1"/>
    <xf numFmtId="2" fontId="5" fillId="0" borderId="0" xfId="0" applyNumberFormat="1" applyFon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0" xfId="0" applyFont="1" applyAlignment="1"/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18" sqref="E18"/>
    </sheetView>
  </sheetViews>
  <sheetFormatPr baseColWidth="10" defaultRowHeight="12.75" x14ac:dyDescent="0.2"/>
  <cols>
    <col min="1" max="1" width="22" customWidth="1"/>
    <col min="4" max="4" width="13.28515625" customWidth="1"/>
    <col min="8" max="8" width="13.28515625" customWidth="1"/>
  </cols>
  <sheetData>
    <row r="1" spans="1:9" ht="15.75" x14ac:dyDescent="0.25">
      <c r="A1" s="22" t="s">
        <v>14</v>
      </c>
      <c r="B1" s="22"/>
      <c r="C1" s="22"/>
      <c r="D1" s="22"/>
      <c r="E1" s="22"/>
      <c r="F1" s="22"/>
      <c r="G1" s="22"/>
      <c r="H1" s="22"/>
    </row>
    <row r="3" spans="1:9" ht="42.75" x14ac:dyDescent="0.2">
      <c r="A3" s="21" t="s">
        <v>15</v>
      </c>
      <c r="B3" s="5" t="s">
        <v>0</v>
      </c>
      <c r="C3" s="5" t="s">
        <v>1</v>
      </c>
      <c r="D3" s="5" t="s">
        <v>2</v>
      </c>
      <c r="E3" s="5" t="s">
        <v>3</v>
      </c>
      <c r="F3" s="20" t="s">
        <v>13</v>
      </c>
      <c r="G3" s="3"/>
      <c r="H3" s="1"/>
      <c r="I3" s="1"/>
    </row>
    <row r="4" spans="1:9" ht="14.25" x14ac:dyDescent="0.2">
      <c r="A4" s="4" t="s">
        <v>6</v>
      </c>
      <c r="B4" s="15">
        <v>35</v>
      </c>
      <c r="C4" s="15">
        <v>120.14</v>
      </c>
      <c r="D4" s="5">
        <f>B4*52</f>
        <v>1820</v>
      </c>
      <c r="E4" s="6">
        <f t="shared" ref="E4:E10" si="0">C4*365</f>
        <v>43851.1</v>
      </c>
      <c r="F4" s="7">
        <f>D4*E13/365</f>
        <v>128.99063829787235</v>
      </c>
      <c r="G4" s="3"/>
      <c r="H4" s="1"/>
      <c r="I4" s="1"/>
    </row>
    <row r="5" spans="1:9" ht="14.25" x14ac:dyDescent="0.2">
      <c r="A5" s="4" t="s">
        <v>7</v>
      </c>
      <c r="B5" s="15">
        <v>11.75</v>
      </c>
      <c r="C5" s="15">
        <v>41.16</v>
      </c>
      <c r="D5" s="5">
        <f t="shared" ref="D5:D10" si="1">B5*52</f>
        <v>611</v>
      </c>
      <c r="E5" s="6">
        <f t="shared" si="0"/>
        <v>15023.4</v>
      </c>
      <c r="F5" s="7">
        <f>D5*E13/365</f>
        <v>43.303999999999995</v>
      </c>
      <c r="G5" s="3"/>
      <c r="H5" s="1"/>
      <c r="I5" s="1"/>
    </row>
    <row r="6" spans="1:9" ht="14.25" x14ac:dyDescent="0.2">
      <c r="A6" s="4" t="s">
        <v>8</v>
      </c>
      <c r="B6" s="16">
        <v>6</v>
      </c>
      <c r="C6" s="16">
        <v>23.43</v>
      </c>
      <c r="D6" s="5">
        <f t="shared" si="1"/>
        <v>312</v>
      </c>
      <c r="E6" s="6">
        <f t="shared" si="0"/>
        <v>8551.9500000000007</v>
      </c>
      <c r="F6" s="7">
        <f>D6*E13/365</f>
        <v>22.112680851063828</v>
      </c>
      <c r="G6" s="3"/>
      <c r="H6" s="1"/>
      <c r="I6" s="1"/>
    </row>
    <row r="7" spans="1:9" ht="14.25" x14ac:dyDescent="0.2">
      <c r="A7" s="4" t="s">
        <v>9</v>
      </c>
      <c r="B7" s="15">
        <v>14</v>
      </c>
      <c r="C7" s="15">
        <v>54.66</v>
      </c>
      <c r="D7" s="5">
        <f t="shared" si="1"/>
        <v>728</v>
      </c>
      <c r="E7" s="6">
        <f t="shared" si="0"/>
        <v>19950.899999999998</v>
      </c>
      <c r="F7" s="7">
        <f>D7*E13/365</f>
        <v>51.596255319148931</v>
      </c>
      <c r="G7" s="3"/>
      <c r="H7" s="1"/>
      <c r="I7" s="1"/>
    </row>
    <row r="8" spans="1:9" ht="14.25" x14ac:dyDescent="0.2">
      <c r="A8" s="4" t="s">
        <v>10</v>
      </c>
      <c r="B8" s="15">
        <v>44</v>
      </c>
      <c r="C8" s="15">
        <v>159.22</v>
      </c>
      <c r="D8" s="5">
        <f t="shared" si="1"/>
        <v>2288</v>
      </c>
      <c r="E8" s="6">
        <f t="shared" si="0"/>
        <v>58115.3</v>
      </c>
      <c r="F8" s="7">
        <f>D8*E13/365</f>
        <v>162.15965957446807</v>
      </c>
      <c r="G8" s="3"/>
      <c r="H8" s="1"/>
      <c r="I8" s="1"/>
    </row>
    <row r="9" spans="1:9" ht="14.25" x14ac:dyDescent="0.2">
      <c r="A9" s="4" t="s">
        <v>11</v>
      </c>
      <c r="B9" s="15">
        <v>44.75</v>
      </c>
      <c r="C9" s="15">
        <v>161.44</v>
      </c>
      <c r="D9" s="5">
        <f t="shared" si="1"/>
        <v>2327</v>
      </c>
      <c r="E9" s="6">
        <f t="shared" si="0"/>
        <v>58925.599999999999</v>
      </c>
      <c r="F9" s="7">
        <f>D9*E13/365</f>
        <v>164.92374468085106</v>
      </c>
      <c r="G9" s="3"/>
      <c r="H9" s="1"/>
      <c r="I9" s="1"/>
    </row>
    <row r="10" spans="1:9" ht="15" thickBot="1" x14ac:dyDescent="0.25">
      <c r="A10" s="4" t="s">
        <v>12</v>
      </c>
      <c r="B10" s="17">
        <v>20.75</v>
      </c>
      <c r="C10" s="17">
        <v>89.51</v>
      </c>
      <c r="D10" s="8">
        <f t="shared" si="1"/>
        <v>1079</v>
      </c>
      <c r="E10" s="9">
        <f t="shared" si="0"/>
        <v>32671.15</v>
      </c>
      <c r="F10" s="10">
        <f>D10*E13/365</f>
        <v>76.473021276595745</v>
      </c>
      <c r="G10" s="3"/>
      <c r="H10" s="1"/>
      <c r="I10" s="1"/>
    </row>
    <row r="11" spans="1:9" ht="15" x14ac:dyDescent="0.25">
      <c r="A11" s="11" t="s">
        <v>4</v>
      </c>
      <c r="B11" s="12">
        <f>SUM(B4:B10)</f>
        <v>176.25</v>
      </c>
      <c r="C11" s="18">
        <f>SUM(C4:C10)</f>
        <v>649.55999999999995</v>
      </c>
      <c r="D11" s="13">
        <f>SUM(D4:D10)</f>
        <v>9165</v>
      </c>
      <c r="E11" s="14">
        <f>SUM(E4:E10)</f>
        <v>237089.4</v>
      </c>
      <c r="F11" s="18">
        <f>SUM(F4:F10)</f>
        <v>649.56000000000006</v>
      </c>
      <c r="G11" s="3"/>
      <c r="H11" s="1"/>
      <c r="I11" s="1"/>
    </row>
    <row r="12" spans="1:9" ht="14.25" x14ac:dyDescent="0.2">
      <c r="A12" s="3"/>
      <c r="B12" s="3"/>
      <c r="C12" s="3"/>
      <c r="D12" s="3"/>
      <c r="E12" s="3"/>
      <c r="F12" s="3"/>
      <c r="G12" s="3"/>
      <c r="H12" s="1"/>
      <c r="I12" s="1"/>
    </row>
    <row r="13" spans="1:9" ht="15" x14ac:dyDescent="0.25">
      <c r="A13" s="3"/>
      <c r="B13" s="23" t="s">
        <v>5</v>
      </c>
      <c r="C13" s="23"/>
      <c r="D13" s="23"/>
      <c r="E13" s="19">
        <f>E11/D11</f>
        <v>25.86900163666121</v>
      </c>
      <c r="F13" s="3"/>
      <c r="G13" s="3"/>
      <c r="H13" s="1"/>
      <c r="I13" s="1"/>
    </row>
    <row r="14" spans="1:9" ht="15" x14ac:dyDescent="0.25">
      <c r="A14" s="1"/>
      <c r="B14" s="1"/>
      <c r="C14" s="1"/>
      <c r="D14" s="1"/>
      <c r="E14" s="2"/>
      <c r="F14" s="1"/>
      <c r="G14" s="1"/>
      <c r="H14" s="1"/>
      <c r="I14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Musterrechnung</vt:lpstr>
    </vt:vector>
  </TitlesOfParts>
  <Company>Landesamt für Soziales, Jugend und Versorgung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05-2021 - Anlage 2 Musterrechnung Einzelfallhilfen</dc:title>
  <dc:creator>Winter, Astrid (LSJV Mainz)</dc:creator>
  <cp:lastModifiedBy>Glaß, Martina (LSJV Mainz)</cp:lastModifiedBy>
  <dcterms:created xsi:type="dcterms:W3CDTF">2021-05-28T12:14:37Z</dcterms:created>
  <dcterms:modified xsi:type="dcterms:W3CDTF">2023-11-08T12:26:28Z</dcterms:modified>
</cp:coreProperties>
</file>